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PUESTA 2022\PROYECTO EGR2022 CUADERNILLO\PROYECTO PRESUPUESTO EGRESOS 2022 PARA SINDICATURA\"/>
    </mc:Choice>
  </mc:AlternateContent>
  <xr:revisionPtr revIDLastSave="0" documentId="13_ncr:1_{C4AD6A11-C3BF-4B70-8B90-077F51B598C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ECONOMICA" sheetId="5" r:id="rId1"/>
  </sheets>
  <externalReferences>
    <externalReference r:id="rId2"/>
    <externalReference r:id="rId3"/>
  </externalReferences>
  <definedNames>
    <definedName name="COG">[1]COG!$A$1:$B$642</definedName>
    <definedName name="CTA">[2]CTA!$A$1:$B$2748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5" l="1"/>
  <c r="E25" i="5" s="1"/>
  <c r="D24" i="5"/>
  <c r="E24" i="5" s="1"/>
  <c r="D23" i="5"/>
  <c r="E23" i="5" s="1"/>
  <c r="D20" i="5"/>
  <c r="E20" i="5" s="1"/>
  <c r="F19" i="5"/>
  <c r="C19" i="5"/>
  <c r="D18" i="5"/>
  <c r="E18" i="5" s="1"/>
  <c r="F17" i="5"/>
  <c r="C17" i="5"/>
  <c r="D16" i="5"/>
  <c r="E16" i="5" s="1"/>
  <c r="D15" i="5"/>
  <c r="E15" i="5" s="1"/>
  <c r="D14" i="5"/>
  <c r="E14" i="5" s="1"/>
  <c r="F13" i="5"/>
  <c r="C13" i="5"/>
  <c r="D12" i="5"/>
  <c r="E12" i="5" s="1"/>
  <c r="D11" i="5"/>
  <c r="E11" i="5" s="1"/>
  <c r="D10" i="5"/>
  <c r="E10" i="5" s="1"/>
  <c r="D9" i="5"/>
  <c r="D8" i="5"/>
  <c r="E8" i="5" s="1"/>
  <c r="F7" i="5"/>
  <c r="F21" i="5" s="1"/>
  <c r="F26" i="5" s="1"/>
  <c r="D26" i="5" s="1"/>
  <c r="E26" i="5" s="1"/>
  <c r="C7" i="5"/>
  <c r="D21" i="5" l="1"/>
  <c r="E21" i="5" s="1"/>
  <c r="D7" i="5"/>
  <c r="E7" i="5" s="1"/>
  <c r="E9" i="5"/>
  <c r="D13" i="5"/>
  <c r="E13" i="5" s="1"/>
  <c r="D19" i="5"/>
  <c r="E19" i="5" s="1"/>
  <c r="D17" i="5"/>
  <c r="E17" i="5" s="1"/>
</calcChain>
</file>

<file path=xl/sharedStrings.xml><?xml version="1.0" encoding="utf-8"?>
<sst xmlns="http://schemas.openxmlformats.org/spreadsheetml/2006/main" count="27" uniqueCount="24">
  <si>
    <t>DIRECCIÓN MUNICIPAL DE ADMINISTRACIÓN Y FINANZAS</t>
  </si>
  <si>
    <t>ADECUACIÓN $</t>
  </si>
  <si>
    <t>DESCENTRALIZADOS</t>
  </si>
  <si>
    <t>VARIACIÓN $</t>
  </si>
  <si>
    <t>TOTAL</t>
  </si>
  <si>
    <t>AMD DERECHOS</t>
  </si>
  <si>
    <t>AMD APORTACIÓNES</t>
  </si>
  <si>
    <t>TOTAL GENERAL</t>
  </si>
  <si>
    <t>1  GASTO DE CORRIENTE</t>
  </si>
  <si>
    <t>2  GASTO DE CAPITAL</t>
  </si>
  <si>
    <t>3  AMORTIZACION DE LA DEUDA Y DISMINUCION DE PASIVOS</t>
  </si>
  <si>
    <t>4  PENSIONES Y JUBILACIONES</t>
  </si>
  <si>
    <t>PRESUPUESTO
MODIFICADO 2020</t>
  </si>
  <si>
    <t>1000  SERVICIOS PERSONALES</t>
  </si>
  <si>
    <t>2000  MATERIALES Y SUMINISTROS</t>
  </si>
  <si>
    <t>3000  SERVICIOS GENERALES</t>
  </si>
  <si>
    <t>4000  TRANSFERENCIAS, ASIGNACIONES, SUBSIDIOS Y OTRAS AYUDAS</t>
  </si>
  <si>
    <t>9000  DEUDA PUBLICA</t>
  </si>
  <si>
    <t>5000  BIENES MUEBLES, INMUEBLES E INTANGIBLES</t>
  </si>
  <si>
    <t>6000  INVERSION PUBLICA</t>
  </si>
  <si>
    <t>CLASIFICACIÓN ECONÓMICA</t>
  </si>
  <si>
    <t>PROYECTO PRESUPUESTO EGRESOS 2022</t>
  </si>
  <si>
    <t>PARA EL EJERCICIO FISCAL 2022</t>
  </si>
  <si>
    <t>PROYECTO DE PRESUPUESTO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</si>
</sst>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Franklin Gothic Book"/>
      <family val="2"/>
    </font>
    <font>
      <b/>
      <sz val="10"/>
      <color theme="1"/>
      <name val="Franklin Gothic Book"/>
      <family val="2"/>
    </font>
    <font>
      <sz val="8"/>
      <color theme="1"/>
      <name val="Franklin Gothic Book"/>
      <family val="2"/>
    </font>
    <font>
      <sz val="10"/>
      <color theme="1"/>
      <name val="Calibri"/>
      <family val="2"/>
      <scheme val="minor"/>
    </font>
    <font>
      <b/>
      <sz val="10"/>
      <color rgb="FFFF0000"/>
      <name val="Franklin Gothic Book"/>
      <family val="2"/>
    </font>
    <font>
      <b/>
      <sz val="8"/>
      <color rgb="FFFF0000"/>
      <name val="Franklin Gothic Book"/>
      <family val="2"/>
    </font>
    <font>
      <b/>
      <sz val="8"/>
      <name val="Franklin Gothic Book"/>
      <family val="2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43" fontId="0" fillId="2" borderId="0" xfId="1" applyFont="1" applyFill="1"/>
    <xf numFmtId="164" fontId="5" fillId="3" borderId="1" xfId="1" applyNumberFormat="1" applyFont="1" applyFill="1" applyBorder="1" applyAlignment="1">
      <alignment horizontal="center" vertical="center" wrapText="1"/>
    </xf>
    <xf numFmtId="10" fontId="8" fillId="2" borderId="0" xfId="2" applyNumberFormat="1" applyFont="1" applyFill="1"/>
    <xf numFmtId="43" fontId="0" fillId="2" borderId="0" xfId="3" applyFont="1" applyFill="1"/>
    <xf numFmtId="43" fontId="8" fillId="2" borderId="0" xfId="1" applyFont="1" applyFill="1"/>
    <xf numFmtId="164" fontId="8" fillId="2" borderId="0" xfId="1" applyNumberFormat="1" applyFont="1" applyFill="1"/>
    <xf numFmtId="164" fontId="6" fillId="3" borderId="1" xfId="1" applyNumberFormat="1" applyFont="1" applyFill="1" applyBorder="1"/>
    <xf numFmtId="10" fontId="9" fillId="3" borderId="1" xfId="2" applyNumberFormat="1" applyFont="1" applyFill="1" applyBorder="1"/>
    <xf numFmtId="43" fontId="3" fillId="3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/>
    </xf>
    <xf numFmtId="43" fontId="5" fillId="2" borderId="2" xfId="0" applyNumberFormat="1" applyFont="1" applyFill="1" applyBorder="1" applyAlignment="1">
      <alignment horizontal="left"/>
    </xf>
    <xf numFmtId="10" fontId="10" fillId="2" borderId="2" xfId="2" applyNumberFormat="1" applyFont="1" applyFill="1" applyBorder="1" applyAlignment="1">
      <alignment horizontal="right"/>
    </xf>
    <xf numFmtId="0" fontId="0" fillId="2" borderId="0" xfId="0" applyFill="1" applyAlignment="1">
      <alignment horizontal="left" indent="1"/>
    </xf>
    <xf numFmtId="43" fontId="0" fillId="2" borderId="0" xfId="1" applyFont="1" applyFill="1" applyAlignment="1">
      <alignment horizontal="left" indent="1"/>
    </xf>
    <xf numFmtId="10" fontId="0" fillId="2" borderId="0" xfId="2" applyNumberFormat="1" applyFont="1" applyFill="1" applyAlignment="1">
      <alignment horizontal="right" indent="1"/>
    </xf>
    <xf numFmtId="164" fontId="0" fillId="2" borderId="0" xfId="1" applyNumberFormat="1" applyFont="1" applyFill="1" applyAlignment="1">
      <alignment horizontal="left" indent="1"/>
    </xf>
    <xf numFmtId="10" fontId="2" fillId="2" borderId="0" xfId="2" applyNumberFormat="1" applyFont="1" applyFill="1" applyAlignment="1">
      <alignment horizontal="right" indent="1"/>
    </xf>
    <xf numFmtId="43" fontId="5" fillId="2" borderId="2" xfId="1" applyFont="1" applyFill="1" applyBorder="1" applyAlignment="1">
      <alignment horizontal="left"/>
    </xf>
    <xf numFmtId="10" fontId="11" fillId="2" borderId="2" xfId="2" applyNumberFormat="1" applyFont="1" applyFill="1" applyBorder="1" applyAlignment="1">
      <alignment horizontal="right"/>
    </xf>
    <xf numFmtId="10" fontId="5" fillId="2" borderId="2" xfId="2" applyNumberFormat="1" applyFont="1" applyFill="1" applyBorder="1" applyAlignment="1">
      <alignment horizontal="right"/>
    </xf>
    <xf numFmtId="9" fontId="3" fillId="3" borderId="1" xfId="2" applyFont="1" applyFill="1" applyBorder="1" applyAlignment="1">
      <alignment horizontal="left" vertical="center"/>
    </xf>
    <xf numFmtId="9" fontId="12" fillId="3" borderId="1" xfId="2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4" xr:uid="{00000000-0005-0000-0000-000003000000}"/>
    <cellStyle name="Porcentaje" xfId="2" builtinId="5"/>
    <cellStyle name="Porcentaj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82827</xdr:colOff>
      <xdr:row>0</xdr:row>
      <xdr:rowOff>66260</xdr:rowOff>
    </xdr:from>
    <xdr:to>
      <xdr:col>1</xdr:col>
      <xdr:colOff>927653</xdr:colOff>
      <xdr:row>3</xdr:row>
      <xdr:rowOff>114300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A8E4E1CD-BE4B-4A9F-AAA4-A244FDE3F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1330602" y="66260"/>
          <a:ext cx="844826" cy="667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243094</xdr:colOff>
      <xdr:row>0</xdr:row>
      <xdr:rowOff>9525</xdr:rowOff>
    </xdr:from>
    <xdr:to>
      <xdr:col>5</xdr:col>
      <xdr:colOff>838200</xdr:colOff>
      <xdr:row>3</xdr:row>
      <xdr:rowOff>152400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4CF1CB6E-48A7-4794-AD4B-30C268DA8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6662944" y="9525"/>
          <a:ext cx="59510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UESTA%202022/PROYECTO%20EGR2022%20CUADERNILLO/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PUESTA%202022/PROYECTO%20EGR2022%20CUADERNILLO/exportacion%20pre%20aprob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</sheetData>
      <sheetData sheetId="16">
        <row r="5">
          <cell r="F5">
            <v>5881499.5059523806</v>
          </cell>
        </row>
      </sheetData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F26" sqref="F26"/>
    </sheetView>
  </sheetViews>
  <sheetFormatPr baseColWidth="10" defaultRowHeight="15" x14ac:dyDescent="0.25"/>
  <cols>
    <col min="1" max="1" width="18.7109375" customWidth="1"/>
    <col min="2" max="2" width="77.5703125" customWidth="1"/>
    <col min="3" max="3" width="22" hidden="1" customWidth="1"/>
    <col min="4" max="4" width="17.140625" hidden="1" customWidth="1"/>
    <col min="5" max="5" width="0" hidden="1" customWidth="1"/>
    <col min="6" max="6" width="19.7109375" bestFit="1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ht="18.75" x14ac:dyDescent="0.3">
      <c r="A2" s="1"/>
      <c r="B2" s="24" t="s">
        <v>0</v>
      </c>
      <c r="C2" s="24"/>
      <c r="D2" s="24"/>
      <c r="E2" s="24"/>
      <c r="F2" s="24"/>
      <c r="G2" s="1"/>
    </row>
    <row r="3" spans="1:7" x14ac:dyDescent="0.25">
      <c r="A3" s="1"/>
      <c r="B3" s="25" t="s">
        <v>23</v>
      </c>
      <c r="C3" s="25"/>
      <c r="D3" s="25"/>
      <c r="E3" s="25"/>
      <c r="F3" s="25"/>
      <c r="G3" s="1"/>
    </row>
    <row r="4" spans="1:7" x14ac:dyDescent="0.25">
      <c r="A4" s="1"/>
      <c r="B4" s="25" t="s">
        <v>22</v>
      </c>
      <c r="C4" s="25"/>
      <c r="D4" s="25"/>
      <c r="E4" s="25"/>
      <c r="F4" s="25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45" x14ac:dyDescent="0.25">
      <c r="A6" s="1"/>
      <c r="B6" s="23" t="s">
        <v>20</v>
      </c>
      <c r="C6" s="10" t="s">
        <v>12</v>
      </c>
      <c r="D6" s="10" t="s">
        <v>1</v>
      </c>
      <c r="E6" s="10" t="s">
        <v>3</v>
      </c>
      <c r="F6" s="3" t="s">
        <v>21</v>
      </c>
      <c r="G6" s="1"/>
    </row>
    <row r="7" spans="1:7" x14ac:dyDescent="0.25">
      <c r="A7" s="1"/>
      <c r="B7" s="11" t="s">
        <v>8</v>
      </c>
      <c r="C7" s="12">
        <f>SUM(C8:C12)</f>
        <v>2148030304.1499991</v>
      </c>
      <c r="D7" s="12">
        <f>SUM(D8:D12)</f>
        <v>48063280.790000416</v>
      </c>
      <c r="E7" s="13">
        <f>D7/C7</f>
        <v>2.2375513370152207E-2</v>
      </c>
      <c r="F7" s="12">
        <f>SUM(F8:F12)</f>
        <v>2196093584.9399996</v>
      </c>
      <c r="G7" s="1"/>
    </row>
    <row r="8" spans="1:7" x14ac:dyDescent="0.25">
      <c r="A8" s="1"/>
      <c r="B8" s="14" t="s">
        <v>13</v>
      </c>
      <c r="C8" s="15">
        <v>1105196893.4499993</v>
      </c>
      <c r="D8" s="15">
        <f>F8-C8</f>
        <v>50263855.600000381</v>
      </c>
      <c r="E8" s="16">
        <f>D8/C8</f>
        <v>4.5479548393495724E-2</v>
      </c>
      <c r="F8" s="15">
        <v>1155460749.0499997</v>
      </c>
      <c r="G8" s="1"/>
    </row>
    <row r="9" spans="1:7" x14ac:dyDescent="0.25">
      <c r="A9" s="1"/>
      <c r="B9" s="14" t="s">
        <v>14</v>
      </c>
      <c r="C9" s="15">
        <v>158292293.47</v>
      </c>
      <c r="D9" s="17">
        <f t="shared" ref="D9:D21" si="0">F9-C9</f>
        <v>36604072.669999987</v>
      </c>
      <c r="E9" s="18">
        <f t="shared" ref="E9:E21" si="1">D9/C9</f>
        <v>0.2312435549930123</v>
      </c>
      <c r="F9" s="15">
        <v>194896366.13999999</v>
      </c>
      <c r="G9" s="1"/>
    </row>
    <row r="10" spans="1:7" x14ac:dyDescent="0.25">
      <c r="A10" s="1"/>
      <c r="B10" s="14" t="s">
        <v>15</v>
      </c>
      <c r="C10" s="15">
        <v>577825624.78999996</v>
      </c>
      <c r="D10" s="17">
        <f t="shared" si="0"/>
        <v>-35935357.75</v>
      </c>
      <c r="E10" s="18">
        <f t="shared" si="1"/>
        <v>-6.2190661348845579E-2</v>
      </c>
      <c r="F10" s="15">
        <v>541890267.03999996</v>
      </c>
      <c r="G10" s="1"/>
    </row>
    <row r="11" spans="1:7" x14ac:dyDescent="0.25">
      <c r="A11" s="1"/>
      <c r="B11" s="14" t="s">
        <v>16</v>
      </c>
      <c r="C11" s="15">
        <v>288239481.71999997</v>
      </c>
      <c r="D11" s="17">
        <f t="shared" si="0"/>
        <v>170052.76000005007</v>
      </c>
      <c r="E11" s="18">
        <f t="shared" si="1"/>
        <v>5.8997039193000558E-4</v>
      </c>
      <c r="F11" s="15">
        <v>288409534.48000002</v>
      </c>
      <c r="G11" s="1"/>
    </row>
    <row r="12" spans="1:7" x14ac:dyDescent="0.25">
      <c r="A12" s="1"/>
      <c r="B12" s="14" t="s">
        <v>17</v>
      </c>
      <c r="C12" s="15">
        <v>18476010.720000003</v>
      </c>
      <c r="D12" s="15">
        <f t="shared" si="0"/>
        <v>-3039342.4900000039</v>
      </c>
      <c r="E12" s="16">
        <f t="shared" si="1"/>
        <v>-0.16450209604554741</v>
      </c>
      <c r="F12" s="15">
        <v>15436668.229999999</v>
      </c>
      <c r="G12" s="1"/>
    </row>
    <row r="13" spans="1:7" x14ac:dyDescent="0.25">
      <c r="A13" s="1"/>
      <c r="B13" s="11" t="s">
        <v>9</v>
      </c>
      <c r="C13" s="19">
        <f>SUM(C14:C16)</f>
        <v>126716707.15000001</v>
      </c>
      <c r="D13" s="19">
        <f>SUM(D14:D16)</f>
        <v>-16317390.15</v>
      </c>
      <c r="E13" s="20">
        <f>D13/C13</f>
        <v>-0.12877062951678822</v>
      </c>
      <c r="F13" s="19">
        <f>SUM(F14:F16)</f>
        <v>110399317</v>
      </c>
      <c r="G13" s="1"/>
    </row>
    <row r="14" spans="1:7" x14ac:dyDescent="0.25">
      <c r="A14" s="1"/>
      <c r="B14" s="14" t="s">
        <v>14</v>
      </c>
      <c r="C14" s="15">
        <v>9264779</v>
      </c>
      <c r="D14" s="17">
        <f t="shared" si="0"/>
        <v>-2276699</v>
      </c>
      <c r="E14" s="18">
        <f t="shared" si="1"/>
        <v>-0.24573700031053089</v>
      </c>
      <c r="F14" s="15">
        <v>6988080</v>
      </c>
      <c r="G14" s="1"/>
    </row>
    <row r="15" spans="1:7" x14ac:dyDescent="0.25">
      <c r="A15" s="1"/>
      <c r="B15" s="14" t="s">
        <v>18</v>
      </c>
      <c r="C15" s="15">
        <v>12225667.15</v>
      </c>
      <c r="D15" s="15">
        <f t="shared" si="0"/>
        <v>-225667.15000000037</v>
      </c>
      <c r="E15" s="16">
        <f t="shared" si="1"/>
        <v>-1.8458473245772961E-2</v>
      </c>
      <c r="F15" s="15">
        <v>12000000</v>
      </c>
      <c r="G15" s="1"/>
    </row>
    <row r="16" spans="1:7" x14ac:dyDescent="0.25">
      <c r="A16" s="1"/>
      <c r="B16" s="14" t="s">
        <v>19</v>
      </c>
      <c r="C16" s="15">
        <v>105226261</v>
      </c>
      <c r="D16" s="17">
        <f t="shared" si="0"/>
        <v>-13815024</v>
      </c>
      <c r="E16" s="18">
        <f t="shared" si="1"/>
        <v>-0.13128874739738211</v>
      </c>
      <c r="F16" s="15">
        <v>91411237</v>
      </c>
      <c r="G16" s="1"/>
    </row>
    <row r="17" spans="1:7" x14ac:dyDescent="0.25">
      <c r="A17" s="1"/>
      <c r="B17" s="11" t="s">
        <v>10</v>
      </c>
      <c r="C17" s="19">
        <f>C18</f>
        <v>87213887.700000003</v>
      </c>
      <c r="D17" s="19">
        <f>D18</f>
        <v>32988735.299999997</v>
      </c>
      <c r="E17" s="21">
        <f t="shared" si="1"/>
        <v>0.37825094339877702</v>
      </c>
      <c r="F17" s="19">
        <f>F18</f>
        <v>120202623</v>
      </c>
      <c r="G17" s="1"/>
    </row>
    <row r="18" spans="1:7" x14ac:dyDescent="0.25">
      <c r="A18" s="1"/>
      <c r="B18" s="14" t="s">
        <v>17</v>
      </c>
      <c r="C18" s="15">
        <v>87213887.700000003</v>
      </c>
      <c r="D18" s="17">
        <f t="shared" si="0"/>
        <v>32988735.299999997</v>
      </c>
      <c r="E18" s="18">
        <f t="shared" si="1"/>
        <v>0.37825094339877702</v>
      </c>
      <c r="F18" s="15">
        <v>120202623</v>
      </c>
      <c r="G18" s="1"/>
    </row>
    <row r="19" spans="1:7" x14ac:dyDescent="0.25">
      <c r="A19" s="1"/>
      <c r="B19" s="11" t="s">
        <v>11</v>
      </c>
      <c r="C19" s="19">
        <f>C20</f>
        <v>1100000</v>
      </c>
      <c r="D19" s="19">
        <f>D20</f>
        <v>0</v>
      </c>
      <c r="E19" s="21">
        <f t="shared" si="1"/>
        <v>0</v>
      </c>
      <c r="F19" s="19">
        <f>F20</f>
        <v>1100000</v>
      </c>
      <c r="G19" s="1"/>
    </row>
    <row r="20" spans="1:7" x14ac:dyDescent="0.25">
      <c r="A20" s="1"/>
      <c r="B20" s="14" t="s">
        <v>16</v>
      </c>
      <c r="C20" s="15">
        <v>1100000</v>
      </c>
      <c r="D20" s="15">
        <f t="shared" si="0"/>
        <v>0</v>
      </c>
      <c r="E20" s="16">
        <f t="shared" si="1"/>
        <v>0</v>
      </c>
      <c r="F20" s="15">
        <v>1100000</v>
      </c>
      <c r="G20" s="1"/>
    </row>
    <row r="21" spans="1:7" x14ac:dyDescent="0.25">
      <c r="A21" s="1"/>
      <c r="B21" s="22" t="s">
        <v>4</v>
      </c>
      <c r="C21" s="10">
        <v>2363060898.999999</v>
      </c>
      <c r="D21" s="10">
        <f t="shared" si="0"/>
        <v>64734625.940000534</v>
      </c>
      <c r="E21" s="10">
        <f t="shared" si="1"/>
        <v>2.7394395957969157E-2</v>
      </c>
      <c r="F21" s="10">
        <f>+F7+F13+F17+F19</f>
        <v>2427795524.9399996</v>
      </c>
      <c r="G21" s="1"/>
    </row>
    <row r="22" spans="1:7" x14ac:dyDescent="0.25">
      <c r="A22" s="1"/>
      <c r="B22" s="1"/>
      <c r="C22" s="2"/>
      <c r="D22" s="2"/>
      <c r="E22" s="2"/>
      <c r="F22" s="2"/>
      <c r="G22" s="1"/>
    </row>
    <row r="23" spans="1:7" x14ac:dyDescent="0.25">
      <c r="A23" s="1"/>
      <c r="B23" s="6" t="s">
        <v>5</v>
      </c>
      <c r="C23" s="6">
        <v>387242697</v>
      </c>
      <c r="D23" s="7">
        <f>F23-C23</f>
        <v>65660223.449999988</v>
      </c>
      <c r="E23" s="4">
        <f>D23/C23</f>
        <v>0.16955832597664194</v>
      </c>
      <c r="F23" s="5">
        <v>452902920.44999999</v>
      </c>
      <c r="G23" s="1"/>
    </row>
    <row r="24" spans="1:7" x14ac:dyDescent="0.25">
      <c r="A24" s="1"/>
      <c r="B24" s="6" t="s">
        <v>2</v>
      </c>
      <c r="C24" s="6">
        <v>12578843</v>
      </c>
      <c r="D24" s="7">
        <f>F24-C24</f>
        <v>8247456.5</v>
      </c>
      <c r="E24" s="4">
        <f>D24/C24</f>
        <v>0.65566097772267296</v>
      </c>
      <c r="F24" s="5">
        <v>20826299.5</v>
      </c>
      <c r="G24" s="1"/>
    </row>
    <row r="25" spans="1:7" x14ac:dyDescent="0.25">
      <c r="A25" s="1"/>
      <c r="B25" s="6" t="s">
        <v>6</v>
      </c>
      <c r="C25" s="6">
        <v>20826299.5</v>
      </c>
      <c r="D25" s="7">
        <f>F25-C25</f>
        <v>-12165898.5</v>
      </c>
      <c r="E25" s="4">
        <f>D25/C25</f>
        <v>-0.58416035455554649</v>
      </c>
      <c r="F25" s="5">
        <v>8660401</v>
      </c>
      <c r="G25" s="1"/>
    </row>
    <row r="26" spans="1:7" x14ac:dyDescent="0.25">
      <c r="A26" s="1"/>
      <c r="B26" s="8" t="s">
        <v>7</v>
      </c>
      <c r="C26" s="8">
        <v>2783708738.500001</v>
      </c>
      <c r="D26" s="8">
        <f>F26-C26</f>
        <v>126476407.38999844</v>
      </c>
      <c r="E26" s="9">
        <f>D26/C26</f>
        <v>4.5434497381414314E-2</v>
      </c>
      <c r="F26" s="8">
        <f>+F21+F23+F24+F25</f>
        <v>2910185145.8899994</v>
      </c>
      <c r="G26" s="1"/>
    </row>
  </sheetData>
  <mergeCells count="3">
    <mergeCell ref="B2:F2"/>
    <mergeCell ref="B3:F3"/>
    <mergeCell ref="B4:F4"/>
  </mergeCells>
  <pageMargins left="0.19685039370078741" right="0.19685039370078741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ECONOMICA</vt:lpstr>
    </vt:vector>
  </TitlesOfParts>
  <Company>H.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 Hernandez Moreno</dc:creator>
  <cp:lastModifiedBy>Abel Hernandez Moreno</cp:lastModifiedBy>
  <cp:lastPrinted>2021-10-22T17:53:11Z</cp:lastPrinted>
  <dcterms:created xsi:type="dcterms:W3CDTF">2021-03-31T00:24:10Z</dcterms:created>
  <dcterms:modified xsi:type="dcterms:W3CDTF">2021-10-26T03:26:22Z</dcterms:modified>
</cp:coreProperties>
</file>